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activeTab="1"/>
  </bookViews>
  <sheets>
    <sheet name="Ammontare complessivo premi" sheetId="1" r:id="rId1"/>
    <sheet name="Grado di differenziazione" sheetId="2" r:id="rId2"/>
  </sheets>
  <calcPr calcId="125725"/>
</workbook>
</file>

<file path=xl/calcChain.xml><?xml version="1.0" encoding="utf-8"?>
<calcChain xmlns="http://schemas.openxmlformats.org/spreadsheetml/2006/main">
  <c r="D11" i="2"/>
  <c r="F11"/>
  <c r="G11"/>
  <c r="D8"/>
  <c r="D9"/>
  <c r="D10"/>
  <c r="D7"/>
  <c r="E8"/>
  <c r="C7" i="1"/>
  <c r="B7"/>
  <c r="E11" i="2" l="1"/>
  <c r="C10" i="1"/>
  <c r="B10"/>
  <c r="C10" i="2"/>
  <c r="C9"/>
  <c r="C8"/>
  <c r="C7"/>
  <c r="B10"/>
  <c r="B9"/>
  <c r="B8"/>
  <c r="B7"/>
  <c r="C8" i="1"/>
  <c r="B8"/>
  <c r="C11" i="2" l="1"/>
  <c r="B11"/>
</calcChain>
</file>

<file path=xl/sharedStrings.xml><?xml version="1.0" encoding="utf-8"?>
<sst xmlns="http://schemas.openxmlformats.org/spreadsheetml/2006/main" count="28" uniqueCount="19">
  <si>
    <t>ART. 11, COMMA 8, LETTERA C) DEL D. LGS. 150/2009</t>
  </si>
  <si>
    <t>AMMONTARE COMPLESSIVO DEI PREMI COLLEGATI ALLA PERFORMANCE STANZIATI E DISTRIBUITI
ANNO 2012</t>
  </si>
  <si>
    <t>TIPOLOGIA DI PERFORMANCE</t>
  </si>
  <si>
    <t>PREMI STANZIATI</t>
  </si>
  <si>
    <t>PREMI DISTRIBUITI</t>
  </si>
  <si>
    <t>Produttività collettiva dipendenti (tempo indeterminato e determinato)</t>
  </si>
  <si>
    <t>Produttività individuale dipendenti (Progetti)</t>
  </si>
  <si>
    <t>Retribuzione di risultato delle Posizioni Organizzative</t>
  </si>
  <si>
    <t>TOTALI</t>
  </si>
  <si>
    <t>COMUNE DI MARANO VICENTINO</t>
  </si>
  <si>
    <t>ART. 11, COMMA 8, LETTERA D) DEL D. LGS. 150/2009</t>
  </si>
  <si>
    <t>GRADO DI DIFFERENZIAZIONE DELLA PREMIALITA' - ANNO 2012</t>
  </si>
  <si>
    <t>N. DIPENDENTI CON PRODUTTIVITA'</t>
  </si>
  <si>
    <t>DI CUI N. DIPENDENTI CON PRODUTTIVITA'</t>
  </si>
  <si>
    <t>TOTALE</t>
  </si>
  <si>
    <t>superiore al 90% del massimo attribuito</t>
  </si>
  <si>
    <t>fra il 60% e il 90% del massimo attribuito</t>
  </si>
  <si>
    <t>inferiore al 60% del massimo attribuito</t>
  </si>
  <si>
    <t>Retribuzione di risultato Segretario Comunale                       (dal 01.01.2012 al 30.06.2012)</t>
  </si>
</sst>
</file>

<file path=xl/styles.xml><?xml version="1.0" encoding="utf-8"?>
<styleSheet xmlns="http://schemas.openxmlformats.org/spreadsheetml/2006/main">
  <numFmts count="2">
    <numFmt numFmtId="164" formatCode="&quot;€ &quot;#,##0.00"/>
    <numFmt numFmtId="165" formatCode="[$€-410]&quot; &quot;#,##0.00;[Red]&quot;-&quot;[$€-410]&quot; &quot;#,##0.00"/>
  </numFmts>
  <fonts count="8">
    <font>
      <sz val="11"/>
      <color theme="1"/>
      <name val="Calibri"/>
      <family val="2"/>
      <scheme val="minor"/>
    </font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6">
    <xf numFmtId="0" fontId="0" fillId="0" borderId="0" xfId="0"/>
    <xf numFmtId="0" fontId="1" fillId="0" borderId="0" xfId="1"/>
    <xf numFmtId="0" fontId="6" fillId="0" borderId="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64" fontId="5" fillId="0" borderId="15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6">
    <cellStyle name="Heading" xfId="2"/>
    <cellStyle name="Heading1" xfId="3"/>
    <cellStyle name="Normale" xfId="0" builtinId="0"/>
    <cellStyle name="Normale 2" xfId="1"/>
    <cellStyle name="Result" xfId="4"/>
    <cellStyle name="Resul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8" sqref="B8"/>
    </sheetView>
  </sheetViews>
  <sheetFormatPr defaultRowHeight="15"/>
  <cols>
    <col min="1" max="1" width="62.140625" bestFit="1" customWidth="1"/>
    <col min="2" max="2" width="31.28515625" customWidth="1"/>
    <col min="3" max="3" width="29.5703125" customWidth="1"/>
  </cols>
  <sheetData>
    <row r="1" spans="1:3" ht="29.25" customHeight="1">
      <c r="A1" s="40" t="s">
        <v>9</v>
      </c>
      <c r="B1" s="40"/>
      <c r="C1" s="40"/>
    </row>
    <row r="2" spans="1:3" ht="15.75">
      <c r="A2" s="2"/>
      <c r="B2" s="1"/>
      <c r="C2" s="1"/>
    </row>
    <row r="3" spans="1:3" ht="31.5" customHeight="1">
      <c r="A3" s="2" t="s">
        <v>0</v>
      </c>
      <c r="B3" s="1"/>
      <c r="C3" s="1"/>
    </row>
    <row r="4" spans="1:3" ht="69" customHeight="1">
      <c r="A4" s="39" t="s">
        <v>1</v>
      </c>
      <c r="B4" s="39"/>
      <c r="C4" s="39"/>
    </row>
    <row r="5" spans="1:3" ht="15.75">
      <c r="A5" s="3" t="s">
        <v>2</v>
      </c>
      <c r="B5" s="3" t="s">
        <v>3</v>
      </c>
      <c r="C5" s="3" t="s">
        <v>4</v>
      </c>
    </row>
    <row r="6" spans="1:3" ht="42" customHeight="1">
      <c r="A6" s="4" t="s">
        <v>5</v>
      </c>
      <c r="B6" s="5">
        <v>20306.650000000001</v>
      </c>
      <c r="C6" s="5">
        <v>20306.650000000001</v>
      </c>
    </row>
    <row r="7" spans="1:3" ht="28.5" customHeight="1">
      <c r="A7" s="6" t="s">
        <v>6</v>
      </c>
      <c r="B7" s="7">
        <f>2950+7273+2700+6000</f>
        <v>18923</v>
      </c>
      <c r="C7" s="7">
        <f>2950+7273+1084.63+6399.75</f>
        <v>17707.38</v>
      </c>
    </row>
    <row r="8" spans="1:3" ht="43.5" customHeight="1">
      <c r="A8" s="8" t="s">
        <v>7</v>
      </c>
      <c r="B8" s="7">
        <f>2823.28+3098.71+3227.87</f>
        <v>9149.86</v>
      </c>
      <c r="C8" s="7">
        <f>6100.51+1365.55</f>
        <v>7466.06</v>
      </c>
    </row>
    <row r="9" spans="1:3" ht="43.5" customHeight="1">
      <c r="A9" s="8" t="s">
        <v>18</v>
      </c>
      <c r="B9" s="7">
        <v>2547.73</v>
      </c>
      <c r="C9" s="7">
        <v>2547.73</v>
      </c>
    </row>
    <row r="10" spans="1:3" ht="15.75">
      <c r="A10" s="9" t="s">
        <v>8</v>
      </c>
      <c r="B10" s="10">
        <f>SUM(B6:B9)</f>
        <v>50927.240000000005</v>
      </c>
      <c r="C10" s="10">
        <f>SUM(C6:C9)</f>
        <v>48027.82</v>
      </c>
    </row>
  </sheetData>
  <mergeCells count="2">
    <mergeCell ref="A4:C4"/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C20" sqref="C20"/>
    </sheetView>
  </sheetViews>
  <sheetFormatPr defaultRowHeight="15"/>
  <cols>
    <col min="1" max="1" width="39.140625" customWidth="1"/>
    <col min="2" max="2" width="13.42578125" bestFit="1" customWidth="1"/>
    <col min="3" max="3" width="15" bestFit="1" customWidth="1"/>
    <col min="4" max="4" width="18.140625" customWidth="1"/>
    <col min="5" max="5" width="14.7109375" customWidth="1"/>
    <col min="6" max="6" width="15" customWidth="1"/>
    <col min="7" max="7" width="12.85546875" customWidth="1"/>
  </cols>
  <sheetData>
    <row r="1" spans="1:17" ht="18">
      <c r="A1" s="42" t="s">
        <v>9</v>
      </c>
      <c r="B1" s="42"/>
      <c r="C1" s="42"/>
      <c r="D1" s="42"/>
      <c r="E1" s="42"/>
      <c r="F1" s="42"/>
      <c r="G1" s="42"/>
    </row>
    <row r="2" spans="1:17" ht="15.75">
      <c r="A2" s="13"/>
      <c r="B2" s="11"/>
      <c r="C2" s="11"/>
      <c r="D2" s="12"/>
      <c r="E2" s="12"/>
      <c r="F2" s="12"/>
      <c r="G2" s="12"/>
    </row>
    <row r="3" spans="1:17" ht="15.75">
      <c r="A3" s="13" t="s">
        <v>10</v>
      </c>
      <c r="B3" s="13"/>
      <c r="C3" s="11"/>
      <c r="D3" s="12"/>
      <c r="E3" s="12"/>
      <c r="F3" s="12"/>
      <c r="G3" s="12"/>
    </row>
    <row r="4" spans="1:17" ht="16.5" thickBot="1">
      <c r="A4" s="41" t="s">
        <v>11</v>
      </c>
      <c r="B4" s="41"/>
      <c r="C4" s="41"/>
      <c r="D4" s="41"/>
      <c r="E4" s="41"/>
      <c r="F4" s="41"/>
      <c r="G4" s="41"/>
    </row>
    <row r="5" spans="1:17" ht="46.5" customHeight="1" thickTop="1" thickBot="1">
      <c r="A5" s="43" t="s">
        <v>2</v>
      </c>
      <c r="B5" s="44" t="s">
        <v>3</v>
      </c>
      <c r="C5" s="44" t="s">
        <v>4</v>
      </c>
      <c r="D5" s="14" t="s">
        <v>12</v>
      </c>
      <c r="E5" s="45" t="s">
        <v>13</v>
      </c>
      <c r="F5" s="45"/>
      <c r="G5" s="45"/>
      <c r="K5" s="41"/>
      <c r="L5" s="41"/>
      <c r="M5" s="41"/>
      <c r="N5" s="36"/>
      <c r="O5" s="41"/>
      <c r="P5" s="41"/>
      <c r="Q5" s="41"/>
    </row>
    <row r="6" spans="1:17" ht="75.75" customHeight="1" thickTop="1" thickBot="1">
      <c r="A6" s="43"/>
      <c r="B6" s="44"/>
      <c r="C6" s="44"/>
      <c r="D6" s="15" t="s">
        <v>14</v>
      </c>
      <c r="E6" s="16" t="s">
        <v>15</v>
      </c>
      <c r="F6" s="17" t="s">
        <v>16</v>
      </c>
      <c r="G6" s="18" t="s">
        <v>17</v>
      </c>
      <c r="K6" s="41"/>
      <c r="L6" s="41"/>
      <c r="M6" s="41"/>
      <c r="N6" s="36"/>
      <c r="O6" s="37"/>
      <c r="P6" s="38"/>
      <c r="Q6" s="38"/>
    </row>
    <row r="7" spans="1:17" ht="46.5" customHeight="1" thickTop="1">
      <c r="A7" s="19" t="s">
        <v>5</v>
      </c>
      <c r="B7" s="20">
        <f>'Ammontare complessivo premi'!B6</f>
        <v>20306.650000000001</v>
      </c>
      <c r="C7" s="20">
        <f>'Ammontare complessivo premi'!C6</f>
        <v>20306.650000000001</v>
      </c>
      <c r="D7" s="21">
        <f>SUM(E7:G7)</f>
        <v>55</v>
      </c>
      <c r="E7" s="22">
        <v>7</v>
      </c>
      <c r="F7" s="22">
        <v>46</v>
      </c>
      <c r="G7" s="23">
        <v>2</v>
      </c>
    </row>
    <row r="8" spans="1:17" ht="46.5" customHeight="1">
      <c r="A8" s="24" t="s">
        <v>6</v>
      </c>
      <c r="B8" s="25">
        <f>'Ammontare complessivo premi'!B7</f>
        <v>18923</v>
      </c>
      <c r="C8" s="25">
        <f>'Ammontare complessivo premi'!C7</f>
        <v>17707.38</v>
      </c>
      <c r="D8" s="21">
        <f t="shared" ref="D8:D10" si="0">SUM(E8:G8)</f>
        <v>24</v>
      </c>
      <c r="E8" s="26">
        <f>12+1+4</f>
        <v>17</v>
      </c>
      <c r="F8" s="26">
        <v>7</v>
      </c>
      <c r="G8" s="27">
        <v>0</v>
      </c>
    </row>
    <row r="9" spans="1:17" ht="46.5" customHeight="1">
      <c r="A9" s="28" t="s">
        <v>7</v>
      </c>
      <c r="B9" s="29">
        <f>'Ammontare complessivo premi'!B8</f>
        <v>9149.86</v>
      </c>
      <c r="C9" s="29">
        <f>'Ammontare complessivo premi'!C8</f>
        <v>7466.06</v>
      </c>
      <c r="D9" s="21">
        <f t="shared" si="0"/>
        <v>4</v>
      </c>
      <c r="E9" s="30">
        <v>4</v>
      </c>
      <c r="F9" s="30">
        <v>0</v>
      </c>
      <c r="G9" s="31">
        <v>0</v>
      </c>
    </row>
    <row r="10" spans="1:17" ht="46.5" customHeight="1">
      <c r="A10" s="35" t="s">
        <v>18</v>
      </c>
      <c r="B10" s="32">
        <f>'Ammontare complessivo premi'!B9</f>
        <v>2547.73</v>
      </c>
      <c r="C10" s="32">
        <f>'Ammontare complessivo premi'!C9</f>
        <v>2547.73</v>
      </c>
      <c r="D10" s="21">
        <f t="shared" si="0"/>
        <v>1</v>
      </c>
      <c r="E10" s="34">
        <v>1</v>
      </c>
      <c r="F10" s="34">
        <v>0</v>
      </c>
      <c r="G10" s="31">
        <v>0</v>
      </c>
    </row>
    <row r="11" spans="1:17" ht="46.5" customHeight="1">
      <c r="A11" s="33" t="s">
        <v>8</v>
      </c>
      <c r="B11" s="32">
        <f t="shared" ref="B11:G11" si="1">SUM(B7:B10)</f>
        <v>50927.240000000005</v>
      </c>
      <c r="C11" s="32">
        <f t="shared" si="1"/>
        <v>48027.82</v>
      </c>
      <c r="D11" s="34">
        <f>SUM(D7:D10)</f>
        <v>84</v>
      </c>
      <c r="E11" s="33">
        <f t="shared" si="1"/>
        <v>29</v>
      </c>
      <c r="F11" s="33">
        <f t="shared" si="1"/>
        <v>53</v>
      </c>
      <c r="G11" s="33">
        <f t="shared" si="1"/>
        <v>2</v>
      </c>
    </row>
  </sheetData>
  <mergeCells count="10">
    <mergeCell ref="K5:K6"/>
    <mergeCell ref="L5:L6"/>
    <mergeCell ref="M5:M6"/>
    <mergeCell ref="O5:Q5"/>
    <mergeCell ref="A1:G1"/>
    <mergeCell ref="A4:G4"/>
    <mergeCell ref="A5:A6"/>
    <mergeCell ref="B5:B6"/>
    <mergeCell ref="C5:C6"/>
    <mergeCell ref="E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Ammontare complessivo premi</vt:lpstr>
      <vt:lpstr>Grado di differenziazione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Cavedon</dc:creator>
  <cp:lastModifiedBy>monica</cp:lastModifiedBy>
  <cp:lastPrinted>2013-11-25T13:32:34Z</cp:lastPrinted>
  <dcterms:created xsi:type="dcterms:W3CDTF">2013-11-25T11:05:43Z</dcterms:created>
  <dcterms:modified xsi:type="dcterms:W3CDTF">2013-12-24T12:34:34Z</dcterms:modified>
</cp:coreProperties>
</file>